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ESS\2019\CUENTAS PUBLICAS 2019\12 CUENTA PUBLICA DIC 2019\ROSY PORTAL\"/>
    </mc:Choice>
  </mc:AlternateContent>
  <bookViews>
    <workbookView xWindow="0" yWindow="0" windowWidth="16392" windowHeight="5448"/>
  </bookViews>
  <sheets>
    <sheet name="EAIF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EAIF!#REF!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EAIF!$A$1:$H$25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62913"/>
  <fileRecoveryPr autoRecover="0"/>
</workbook>
</file>

<file path=xl/calcChain.xml><?xml version="1.0" encoding="utf-8"?>
<calcChain xmlns="http://schemas.openxmlformats.org/spreadsheetml/2006/main">
  <c r="H22" i="15" l="1"/>
  <c r="H21" i="15" s="1"/>
  <c r="E22" i="15"/>
  <c r="E21" i="15" s="1"/>
  <c r="G21" i="15"/>
  <c r="F21" i="15"/>
  <c r="D21" i="15"/>
  <c r="C21" i="15"/>
  <c r="H19" i="15"/>
  <c r="E19" i="15"/>
  <c r="H18" i="15"/>
  <c r="E18" i="15"/>
  <c r="H17" i="15"/>
  <c r="E17" i="15"/>
  <c r="H16" i="15"/>
  <c r="E16" i="15"/>
  <c r="G15" i="15"/>
  <c r="F15" i="15"/>
  <c r="D15" i="15"/>
  <c r="C15" i="15"/>
  <c r="H13" i="15"/>
  <c r="E13" i="15"/>
  <c r="H12" i="15"/>
  <c r="E12" i="15"/>
  <c r="H11" i="15"/>
  <c r="E11" i="15"/>
  <c r="H10" i="15"/>
  <c r="E10" i="15"/>
  <c r="H9" i="15"/>
  <c r="E9" i="15"/>
  <c r="H8" i="15"/>
  <c r="E8" i="15"/>
  <c r="H7" i="15"/>
  <c r="E7" i="15"/>
  <c r="H6" i="15"/>
  <c r="E6" i="15"/>
  <c r="G5" i="15"/>
  <c r="F5" i="15"/>
  <c r="D5" i="15"/>
  <c r="C5" i="15"/>
  <c r="H15" i="15" l="1"/>
  <c r="D23" i="15"/>
  <c r="E15" i="15"/>
  <c r="F23" i="15"/>
  <c r="E5" i="15"/>
  <c r="G23" i="15"/>
  <c r="C23" i="15"/>
  <c r="H5" i="15"/>
  <c r="H23" i="15" l="1"/>
  <c r="E23" i="15"/>
</calcChain>
</file>

<file path=xl/sharedStrings.xml><?xml version="1.0" encoding="utf-8"?>
<sst xmlns="http://schemas.openxmlformats.org/spreadsheetml/2006/main" count="56" uniqueCount="42">
  <si>
    <t>Impuestos</t>
  </si>
  <si>
    <t>Derechos</t>
  </si>
  <si>
    <t>Contribuciones de Mejoras</t>
  </si>
  <si>
    <t>Cuotas y Aportaciones de Seguridad Social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</si>
  <si>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</si>
  <si>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</si>
  <si>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Total</t>
  </si>
  <si>
    <t>xx</t>
  </si>
  <si>
    <t>Ingresos Derivados de Financiamientos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</si>
  <si>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</si>
  <si>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</si>
  <si>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</si>
  <si>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</si>
  <si>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</si>
  <si>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</si>
  <si>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</si>
  <si>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</si>
  <si>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</si>
  <si>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</si>
  <si>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</si>
  <si>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</si>
  <si>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</si>
  <si>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</si>
  <si>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</si>
  <si>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</si>
  <si>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</si>
  <si>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</si>
  <si>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</si>
  <si>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</si>
  <si>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</si>
  <si>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</si>
  <si>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00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</si>
  <si>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</si>
  <si>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</si>
  <si>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</si>
  <si>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</si>
  <si>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</si>
  <si>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</si>
  <si>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</si>
  <si>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</si>
  <si>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</si>
  <si>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Instituto Tecnológico Superior de Salvatierra 
Estado Analítico de Ingresos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</si>
</sst>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7">
    <xf numFmtId="0" fontId="0" fillId="0" borderId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" fontId="15" fillId="3" borderId="15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0" fontId="1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11" fillId="0" borderId="0" xfId="19" applyFont="1" applyFill="1" applyBorder="1" applyAlignment="1" applyProtection="1">
      <alignment vertical="top"/>
      <protection locked="0"/>
    </xf>
    <xf numFmtId="0" fontId="6" fillId="2" borderId="5" xfId="19" applyFont="1" applyFill="1" applyBorder="1" applyAlignment="1">
      <alignment horizontal="center" vertical="center" wrapText="1"/>
    </xf>
    <xf numFmtId="0" fontId="6" fillId="2" borderId="11" xfId="19" applyFont="1" applyFill="1" applyBorder="1" applyAlignment="1">
      <alignment horizontal="center" vertical="center" wrapText="1"/>
    </xf>
    <xf numFmtId="0" fontId="6" fillId="2" borderId="3" xfId="19" applyFont="1" applyFill="1" applyBorder="1" applyAlignment="1">
      <alignment horizontal="center" vertical="center" wrapText="1"/>
    </xf>
    <xf numFmtId="0" fontId="6" fillId="2" borderId="5" xfId="19" quotePrefix="1" applyFont="1" applyFill="1" applyBorder="1" applyAlignment="1">
      <alignment horizontal="center" vertical="center" wrapText="1"/>
    </xf>
    <xf numFmtId="0" fontId="6" fillId="2" borderId="11" xfId="19" quotePrefix="1" applyFont="1" applyFill="1" applyBorder="1" applyAlignment="1">
      <alignment horizontal="center" vertical="center" wrapText="1"/>
    </xf>
    <xf numFmtId="49" fontId="10" fillId="0" borderId="0" xfId="19" applyNumberFormat="1" applyFont="1" applyFill="1" applyBorder="1" applyAlignment="1" applyProtection="1">
      <alignment vertical="top"/>
      <protection locked="0"/>
    </xf>
    <xf numFmtId="0" fontId="12" fillId="0" borderId="0" xfId="19" applyFont="1" applyFill="1" applyBorder="1" applyAlignment="1" applyProtection="1">
      <alignment vertical="top"/>
      <protection locked="0"/>
    </xf>
    <xf numFmtId="3" fontId="7" fillId="0" borderId="11" xfId="19" applyNumberFormat="1" applyFont="1" applyFill="1" applyBorder="1" applyAlignment="1" applyProtection="1">
      <alignment vertical="top"/>
      <protection locked="0"/>
    </xf>
    <xf numFmtId="3" fontId="7" fillId="0" borderId="12" xfId="19" applyNumberFormat="1" applyFont="1" applyFill="1" applyBorder="1" applyAlignment="1" applyProtection="1">
      <alignment vertical="top"/>
      <protection locked="0"/>
    </xf>
    <xf numFmtId="0" fontId="7" fillId="0" borderId="9" xfId="19" applyFont="1" applyFill="1" applyBorder="1" applyAlignment="1" applyProtection="1">
      <alignment vertical="top"/>
      <protection locked="0"/>
    </xf>
    <xf numFmtId="4" fontId="7" fillId="0" borderId="9" xfId="19" applyNumberFormat="1" applyFont="1" applyFill="1" applyBorder="1" applyAlignment="1" applyProtection="1">
      <alignment vertical="top"/>
      <protection locked="0"/>
    </xf>
    <xf numFmtId="4" fontId="6" fillId="0" borderId="3" xfId="19" applyNumberFormat="1" applyFont="1" applyFill="1" applyBorder="1" applyAlignment="1" applyProtection="1">
      <alignment vertical="top"/>
      <protection locked="0"/>
    </xf>
    <xf numFmtId="4" fontId="7" fillId="0" borderId="13" xfId="19" applyNumberFormat="1" applyFont="1" applyFill="1" applyBorder="1" applyAlignment="1" applyProtection="1">
      <alignment vertical="top"/>
      <protection locked="0"/>
    </xf>
    <xf numFmtId="0" fontId="6" fillId="0" borderId="6" xfId="19" applyFont="1" applyFill="1" applyBorder="1" applyAlignment="1" applyProtection="1">
      <alignment horizontal="left" vertical="top"/>
    </xf>
    <xf numFmtId="0" fontId="6" fillId="0" borderId="0" xfId="19" applyFont="1" applyFill="1" applyBorder="1" applyAlignment="1" applyProtection="1">
      <alignment horizontal="justify" vertical="top" wrapText="1"/>
    </xf>
    <xf numFmtId="3" fontId="6" fillId="0" borderId="12" xfId="19" applyNumberFormat="1" applyFont="1" applyFill="1" applyBorder="1" applyAlignment="1" applyProtection="1">
      <alignment vertical="top"/>
      <protection locked="0"/>
    </xf>
    <xf numFmtId="0" fontId="7" fillId="0" borderId="6" xfId="19" applyFont="1" applyFill="1" applyBorder="1" applyAlignment="1" applyProtection="1">
      <alignment horizontal="center" vertical="top"/>
    </xf>
    <xf numFmtId="0" fontId="7" fillId="0" borderId="0" xfId="19" applyFont="1" applyFill="1" applyBorder="1" applyAlignment="1" applyProtection="1">
      <alignment horizontal="left" vertical="top" wrapText="1"/>
    </xf>
    <xf numFmtId="3" fontId="7" fillId="0" borderId="14" xfId="19" applyNumberFormat="1" applyFont="1" applyFill="1" applyBorder="1" applyAlignment="1" applyProtection="1">
      <alignment vertical="top"/>
      <protection locked="0"/>
    </xf>
    <xf numFmtId="3" fontId="6" fillId="0" borderId="14" xfId="19" applyNumberFormat="1" applyFont="1" applyFill="1" applyBorder="1" applyAlignment="1" applyProtection="1">
      <alignment vertical="top"/>
      <protection locked="0"/>
    </xf>
    <xf numFmtId="0" fontId="6" fillId="0" borderId="6" xfId="19" applyFont="1" applyFill="1" applyBorder="1" applyAlignment="1" applyProtection="1">
      <alignment vertical="top"/>
    </xf>
    <xf numFmtId="0" fontId="6" fillId="0" borderId="0" xfId="19" applyFont="1" applyFill="1" applyBorder="1" applyAlignment="1" applyProtection="1">
      <alignment vertical="top"/>
    </xf>
    <xf numFmtId="0" fontId="6" fillId="0" borderId="6" xfId="8" applyFont="1" applyFill="1" applyBorder="1" applyAlignment="1" applyProtection="1">
      <alignment horizontal="center" vertical="top"/>
    </xf>
    <xf numFmtId="0" fontId="7" fillId="0" borderId="3" xfId="19" quotePrefix="1" applyFont="1" applyFill="1" applyBorder="1" applyAlignment="1" applyProtection="1">
      <alignment horizontal="center" vertical="top"/>
    </xf>
    <xf numFmtId="0" fontId="6" fillId="0" borderId="4" xfId="19" applyFont="1" applyFill="1" applyBorder="1" applyAlignment="1" applyProtection="1">
      <alignment horizontal="center" vertical="top" wrapText="1"/>
    </xf>
    <xf numFmtId="0" fontId="7" fillId="0" borderId="9" xfId="19" quotePrefix="1" applyFont="1" applyFill="1" applyBorder="1" applyAlignment="1" applyProtection="1">
      <alignment horizontal="center" vertical="top"/>
      <protection locked="0"/>
    </xf>
    <xf numFmtId="4" fontId="6" fillId="0" borderId="5" xfId="19" applyNumberFormat="1" applyFont="1" applyFill="1" applyBorder="1" applyAlignment="1" applyProtection="1">
      <alignment vertical="top"/>
      <protection locked="0"/>
    </xf>
    <xf numFmtId="0" fontId="6" fillId="2" borderId="3" xfId="19" applyFont="1" applyFill="1" applyBorder="1" applyAlignment="1" applyProtection="1">
      <alignment horizontal="center" vertical="center" wrapText="1"/>
      <protection locked="0"/>
    </xf>
    <xf numFmtId="0" fontId="6" fillId="2" borderId="4" xfId="19" applyFont="1" applyFill="1" applyBorder="1" applyAlignment="1" applyProtection="1">
      <alignment horizontal="center" vertical="center" wrapText="1"/>
      <protection locked="0"/>
    </xf>
    <xf numFmtId="0" fontId="6" fillId="2" borderId="5" xfId="19" applyFont="1" applyFill="1" applyBorder="1" applyAlignment="1" applyProtection="1">
      <alignment horizontal="center" vertical="center" wrapText="1"/>
      <protection locked="0"/>
    </xf>
    <xf numFmtId="0" fontId="6" fillId="0" borderId="6" xfId="19" applyFont="1" applyFill="1" applyBorder="1" applyAlignment="1" applyProtection="1">
      <alignment horizontal="left" vertical="top" wrapText="1"/>
    </xf>
    <xf numFmtId="0" fontId="6" fillId="0" borderId="1" xfId="19" applyFont="1" applyFill="1" applyBorder="1" applyAlignment="1" applyProtection="1">
      <alignment horizontal="left" vertical="top" wrapText="1"/>
    </xf>
    <xf numFmtId="0" fontId="6" fillId="2" borderId="8" xfId="19" applyFont="1" applyFill="1" applyBorder="1" applyAlignment="1">
      <alignment horizontal="center" vertical="center" wrapText="1"/>
    </xf>
    <xf numFmtId="0" fontId="6" fillId="2" borderId="10" xfId="19" applyFont="1" applyFill="1" applyBorder="1" applyAlignment="1">
      <alignment horizontal="center" vertical="center" wrapText="1"/>
    </xf>
    <xf numFmtId="0" fontId="6" fillId="2" borderId="6" xfId="19" applyFont="1" applyFill="1" applyBorder="1" applyAlignment="1">
      <alignment horizontal="center" vertical="center" wrapText="1"/>
    </xf>
    <xf numFmtId="0" fontId="6" fillId="2" borderId="1" xfId="19" applyFont="1" applyFill="1" applyBorder="1" applyAlignment="1">
      <alignment horizontal="center" vertical="center" wrapText="1"/>
    </xf>
    <xf numFmtId="0" fontId="6" fillId="2" borderId="7" xfId="19" applyFont="1" applyFill="1" applyBorder="1" applyAlignment="1">
      <alignment horizontal="center" vertical="center" wrapText="1"/>
    </xf>
    <xf numFmtId="0" fontId="6" fillId="2" borderId="2" xfId="19" applyFont="1" applyFill="1" applyBorder="1" applyAlignment="1">
      <alignment horizontal="center" vertical="center" wrapText="1"/>
    </xf>
    <xf numFmtId="0" fontId="6" fillId="2" borderId="12" xfId="19" applyFont="1" applyFill="1" applyBorder="1" applyAlignment="1">
      <alignment horizontal="center" vertical="center" wrapText="1"/>
    </xf>
    <xf numFmtId="0" fontId="6" fillId="2" borderId="13" xfId="19" applyFont="1" applyFill="1" applyBorder="1" applyAlignment="1">
      <alignment horizontal="center" vertical="center" wrapText="1"/>
    </xf>
  </cellXfs>
  <cellStyles count="37">
    <cellStyle name="Euro" xfId="1"/>
    <cellStyle name="Millares 10" xfId="21"/>
    <cellStyle name="Millares 2" xfId="2"/>
    <cellStyle name="Millares 2 2" xfId="3"/>
    <cellStyle name="Millares 2 2 2" xfId="23"/>
    <cellStyle name="Millares 2 2 3" xfId="30"/>
    <cellStyle name="Millares 2 3" xfId="4"/>
    <cellStyle name="Millares 2 3 2" xfId="31"/>
    <cellStyle name="Millares 2 4" xfId="16"/>
    <cellStyle name="Millares 2 5" xfId="29"/>
    <cellStyle name="Millares 3" xfId="5"/>
    <cellStyle name="Millares 3 2" xfId="32"/>
    <cellStyle name="Millares 5" xfId="24"/>
    <cellStyle name="Moneda 2" xfId="6"/>
    <cellStyle name="Moneda 2 2" xfId="33"/>
    <cellStyle name="Normal" xfId="0" builtinId="0"/>
    <cellStyle name="Normal 2" xfId="7"/>
    <cellStyle name="Normal 2 2" xfId="8"/>
    <cellStyle name="Normal 2 3" xfId="19"/>
    <cellStyle name="Normal 2 4" xfId="26"/>
    <cellStyle name="Normal 2 5" xfId="27"/>
    <cellStyle name="Normal 3" xfId="9"/>
    <cellStyle name="Normal 3 2" xfId="25"/>
    <cellStyle name="Normal 3 2 2" xfId="18"/>
    <cellStyle name="Normal 4" xfId="10"/>
    <cellStyle name="Normal 4 2" xfId="11"/>
    <cellStyle name="Normal 5" xfId="12"/>
    <cellStyle name="Normal 5 2" xfId="13"/>
    <cellStyle name="Normal 5 3" xfId="20"/>
    <cellStyle name="Normal 6" xfId="14"/>
    <cellStyle name="Normal 6 2" xfId="15"/>
    <cellStyle name="Normal 6 2 2" xfId="35"/>
    <cellStyle name="Normal 6 3" xfId="34"/>
    <cellStyle name="Normal 7" xfId="17"/>
    <cellStyle name="Normal 8" xfId="28"/>
    <cellStyle name="Porcentual 2" xfId="36"/>
    <cellStyle name="SAPBEXstdItem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I1" sqref="I1"/>
    </sheetView>
  </sheetViews>
  <sheetFormatPr baseColWidth="10" defaultColWidth="12" defaultRowHeight="10.199999999999999" x14ac:dyDescent="0.2"/>
  <cols>
    <col min="1" max="1" width="1.85546875" style="8" customWidth="1"/>
    <col min="2" max="2" width="62.42578125" style="8" customWidth="1"/>
    <col min="3" max="3" width="17.85546875" style="8" customWidth="1"/>
    <col min="4" max="4" width="19.85546875" style="8" customWidth="1"/>
    <col min="5" max="6" width="17.85546875" style="8" customWidth="1"/>
    <col min="7" max="7" width="18.85546875" style="8" customWidth="1"/>
    <col min="8" max="8" width="17.85546875" style="8" customWidth="1"/>
    <col min="9" max="9" width="1.140625" style="8" customWidth="1"/>
    <col min="10" max="16384" width="12" style="8"/>
  </cols>
  <sheetData>
    <row r="1" spans="1:9" s="1" customFormat="1" ht="39.9" customHeight="1" x14ac:dyDescent="0.2">
      <c r="A1" s="29" t="s">
        <v>41</v>
      </c>
      <c r="B1" s="30"/>
      <c r="C1" s="30"/>
      <c r="D1" s="30"/>
      <c r="E1" s="30"/>
      <c r="F1" s="30"/>
      <c r="G1" s="30"/>
      <c r="H1" s="31"/>
    </row>
    <row r="2" spans="1:9" x14ac:dyDescent="0.2">
      <c r="A2" s="34" t="s">
        <v>33</v>
      </c>
      <c r="B2" s="35"/>
      <c r="C2" s="30" t="s">
        <v>9</v>
      </c>
      <c r="D2" s="30"/>
      <c r="E2" s="30"/>
      <c r="F2" s="30"/>
      <c r="G2" s="30"/>
      <c r="H2" s="40" t="s">
        <v>10</v>
      </c>
      <c r="I2" s="7" t="s">
        <v>7</v>
      </c>
    </row>
    <row r="3" spans="1:9" ht="20.399999999999999" x14ac:dyDescent="0.2">
      <c r="A3" s="36"/>
      <c r="B3" s="37"/>
      <c r="C3" s="2" t="s">
        <v>11</v>
      </c>
      <c r="D3" s="3" t="s">
        <v>12</v>
      </c>
      <c r="E3" s="3" t="s">
        <v>13</v>
      </c>
      <c r="F3" s="3" t="s">
        <v>14</v>
      </c>
      <c r="G3" s="4" t="s">
        <v>15</v>
      </c>
      <c r="H3" s="41"/>
      <c r="I3" s="7" t="s">
        <v>7</v>
      </c>
    </row>
    <row r="4" spans="1:9" x14ac:dyDescent="0.2">
      <c r="A4" s="38"/>
      <c r="B4" s="39"/>
      <c r="C4" s="5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7" t="s">
        <v>7</v>
      </c>
    </row>
    <row r="5" spans="1:9" x14ac:dyDescent="0.2">
      <c r="A5" s="15" t="s">
        <v>34</v>
      </c>
      <c r="B5" s="16"/>
      <c r="C5" s="17">
        <f t="shared" ref="C5:H5" si="0">SUM(C6+C7+C8+C9+C10+C11+C12+C13)</f>
        <v>0</v>
      </c>
      <c r="D5" s="17">
        <f t="shared" si="0"/>
        <v>24065378.879999999</v>
      </c>
      <c r="E5" s="17">
        <f t="shared" si="0"/>
        <v>24065378.879999999</v>
      </c>
      <c r="F5" s="17">
        <f t="shared" si="0"/>
        <v>19237993.68</v>
      </c>
      <c r="G5" s="17">
        <f t="shared" si="0"/>
        <v>19237993.68</v>
      </c>
      <c r="H5" s="17">
        <f t="shared" si="0"/>
        <v>19237993.68</v>
      </c>
      <c r="I5" s="7" t="s">
        <v>7</v>
      </c>
    </row>
    <row r="6" spans="1:9" x14ac:dyDescent="0.2">
      <c r="A6" s="18"/>
      <c r="B6" s="19" t="s">
        <v>0</v>
      </c>
      <c r="C6" s="20">
        <v>0</v>
      </c>
      <c r="D6" s="20">
        <v>0</v>
      </c>
      <c r="E6" s="20">
        <f t="shared" ref="E6:E13" si="1">C6+D6</f>
        <v>0</v>
      </c>
      <c r="F6" s="20">
        <v>0</v>
      </c>
      <c r="G6" s="20">
        <v>0</v>
      </c>
      <c r="H6" s="20">
        <f t="shared" ref="H6:H13" si="2">G6-C6</f>
        <v>0</v>
      </c>
      <c r="I6" s="7" t="s">
        <v>22</v>
      </c>
    </row>
    <row r="7" spans="1:9" x14ac:dyDescent="0.2">
      <c r="A7" s="18"/>
      <c r="B7" s="19" t="s">
        <v>3</v>
      </c>
      <c r="C7" s="20">
        <v>0</v>
      </c>
      <c r="D7" s="20">
        <v>0</v>
      </c>
      <c r="E7" s="20">
        <f t="shared" si="1"/>
        <v>0</v>
      </c>
      <c r="F7" s="20">
        <v>0</v>
      </c>
      <c r="G7" s="20">
        <v>0</v>
      </c>
      <c r="H7" s="20">
        <f t="shared" si="2"/>
        <v>0</v>
      </c>
      <c r="I7" s="7" t="s">
        <v>23</v>
      </c>
    </row>
    <row r="8" spans="1:9" x14ac:dyDescent="0.2">
      <c r="A8" s="18"/>
      <c r="B8" s="19" t="s">
        <v>2</v>
      </c>
      <c r="C8" s="20">
        <v>0</v>
      </c>
      <c r="D8" s="20">
        <v>0</v>
      </c>
      <c r="E8" s="20">
        <f t="shared" si="1"/>
        <v>0</v>
      </c>
      <c r="F8" s="20">
        <v>0</v>
      </c>
      <c r="G8" s="20">
        <v>0</v>
      </c>
      <c r="H8" s="20">
        <f t="shared" si="2"/>
        <v>0</v>
      </c>
      <c r="I8" s="7" t="s">
        <v>24</v>
      </c>
    </row>
    <row r="9" spans="1:9" x14ac:dyDescent="0.2">
      <c r="A9" s="18"/>
      <c r="B9" s="19" t="s">
        <v>1</v>
      </c>
      <c r="C9" s="20">
        <v>0</v>
      </c>
      <c r="D9" s="20">
        <v>0</v>
      </c>
      <c r="E9" s="20">
        <f t="shared" si="1"/>
        <v>0</v>
      </c>
      <c r="F9" s="20">
        <v>0</v>
      </c>
      <c r="G9" s="20">
        <v>0</v>
      </c>
      <c r="H9" s="20">
        <f t="shared" si="2"/>
        <v>0</v>
      </c>
      <c r="I9" s="7" t="s">
        <v>25</v>
      </c>
    </row>
    <row r="10" spans="1:9" ht="11.4" x14ac:dyDescent="0.2">
      <c r="A10" s="18"/>
      <c r="B10" s="19" t="s">
        <v>35</v>
      </c>
      <c r="C10" s="20">
        <v>0</v>
      </c>
      <c r="D10" s="20">
        <v>0</v>
      </c>
      <c r="E10" s="20">
        <f t="shared" si="1"/>
        <v>0</v>
      </c>
      <c r="F10" s="20">
        <v>0</v>
      </c>
      <c r="G10" s="20">
        <v>0</v>
      </c>
      <c r="H10" s="20">
        <f t="shared" si="2"/>
        <v>0</v>
      </c>
      <c r="I10" s="7" t="s">
        <v>26</v>
      </c>
    </row>
    <row r="11" spans="1:9" ht="11.4" x14ac:dyDescent="0.2">
      <c r="A11" s="18"/>
      <c r="B11" s="19" t="s">
        <v>36</v>
      </c>
      <c r="C11" s="20">
        <v>0</v>
      </c>
      <c r="D11" s="20">
        <v>0</v>
      </c>
      <c r="E11" s="20">
        <f t="shared" si="1"/>
        <v>0</v>
      </c>
      <c r="F11" s="20">
        <v>0</v>
      </c>
      <c r="G11" s="20">
        <v>0</v>
      </c>
      <c r="H11" s="20">
        <f t="shared" si="2"/>
        <v>0</v>
      </c>
      <c r="I11" s="7" t="s">
        <v>27</v>
      </c>
    </row>
    <row r="12" spans="1:9" ht="20.399999999999999" x14ac:dyDescent="0.2">
      <c r="A12" s="18"/>
      <c r="B12" s="19" t="s">
        <v>4</v>
      </c>
      <c r="C12" s="20">
        <v>0</v>
      </c>
      <c r="D12" s="20">
        <v>0</v>
      </c>
      <c r="E12" s="20">
        <f t="shared" si="1"/>
        <v>0</v>
      </c>
      <c r="F12" s="20">
        <v>0</v>
      </c>
      <c r="G12" s="20">
        <v>0</v>
      </c>
      <c r="H12" s="20">
        <f t="shared" si="2"/>
        <v>0</v>
      </c>
      <c r="I12" s="7" t="s">
        <v>29</v>
      </c>
    </row>
    <row r="13" spans="1:9" ht="20.399999999999999" x14ac:dyDescent="0.2">
      <c r="A13" s="18"/>
      <c r="B13" s="19" t="s">
        <v>5</v>
      </c>
      <c r="C13" s="20">
        <v>0</v>
      </c>
      <c r="D13" s="20">
        <v>24065378.879999999</v>
      </c>
      <c r="E13" s="20">
        <f t="shared" si="1"/>
        <v>24065378.879999999</v>
      </c>
      <c r="F13" s="20">
        <v>19237993.68</v>
      </c>
      <c r="G13" s="20">
        <v>19237993.68</v>
      </c>
      <c r="H13" s="20">
        <f t="shared" si="2"/>
        <v>19237993.68</v>
      </c>
      <c r="I13" s="7" t="s">
        <v>30</v>
      </c>
    </row>
    <row r="14" spans="1:9" x14ac:dyDescent="0.2">
      <c r="A14" s="18"/>
      <c r="B14" s="19"/>
      <c r="C14" s="20"/>
      <c r="D14" s="20"/>
      <c r="E14" s="20"/>
      <c r="F14" s="20"/>
      <c r="G14" s="20"/>
      <c r="H14" s="20"/>
      <c r="I14" s="7" t="s">
        <v>7</v>
      </c>
    </row>
    <row r="15" spans="1:9" ht="41.25" customHeight="1" x14ac:dyDescent="0.2">
      <c r="A15" s="32" t="s">
        <v>37</v>
      </c>
      <c r="B15" s="33"/>
      <c r="C15" s="21">
        <f t="shared" ref="C15:H15" si="3">SUM(C16:C19)</f>
        <v>21958996.199999999</v>
      </c>
      <c r="D15" s="21">
        <f t="shared" si="3"/>
        <v>5700346.3499999996</v>
      </c>
      <c r="E15" s="21">
        <f t="shared" si="3"/>
        <v>27659342.550000001</v>
      </c>
      <c r="F15" s="21">
        <f t="shared" si="3"/>
        <v>26014932.440000001</v>
      </c>
      <c r="G15" s="21">
        <f t="shared" si="3"/>
        <v>26014932.440000001</v>
      </c>
      <c r="H15" s="21">
        <f t="shared" si="3"/>
        <v>4055936.2400000012</v>
      </c>
      <c r="I15" s="7" t="s">
        <v>7</v>
      </c>
    </row>
    <row r="16" spans="1:9" x14ac:dyDescent="0.2">
      <c r="A16" s="18"/>
      <c r="B16" s="19" t="s">
        <v>3</v>
      </c>
      <c r="C16" s="20">
        <v>0</v>
      </c>
      <c r="D16" s="20">
        <v>0</v>
      </c>
      <c r="E16" s="20">
        <f>C16+D16</f>
        <v>0</v>
      </c>
      <c r="F16" s="20">
        <v>0</v>
      </c>
      <c r="G16" s="20">
        <v>0</v>
      </c>
      <c r="H16" s="20">
        <f>G16-C16</f>
        <v>0</v>
      </c>
      <c r="I16" s="7" t="s">
        <v>23</v>
      </c>
    </row>
    <row r="17" spans="1:9" ht="11.4" x14ac:dyDescent="0.2">
      <c r="A17" s="18"/>
      <c r="B17" s="19" t="s">
        <v>38</v>
      </c>
      <c r="C17" s="20">
        <v>0</v>
      </c>
      <c r="D17" s="20">
        <v>4471062.5599999996</v>
      </c>
      <c r="E17" s="20">
        <f>C17+D17</f>
        <v>4471062.5599999996</v>
      </c>
      <c r="F17" s="20">
        <v>3910076.97</v>
      </c>
      <c r="G17" s="20">
        <v>3910076.97</v>
      </c>
      <c r="H17" s="20">
        <f t="shared" ref="H17:H19" si="4">G17-C17</f>
        <v>3910076.97</v>
      </c>
      <c r="I17" s="7" t="s">
        <v>26</v>
      </c>
    </row>
    <row r="18" spans="1:9" ht="11.4" x14ac:dyDescent="0.2">
      <c r="A18" s="18"/>
      <c r="B18" s="19" t="s">
        <v>39</v>
      </c>
      <c r="C18" s="20">
        <v>341140</v>
      </c>
      <c r="D18" s="20">
        <v>1204819.99</v>
      </c>
      <c r="E18" s="20">
        <f>C18+D18</f>
        <v>1545959.99</v>
      </c>
      <c r="F18" s="20">
        <v>462535.47</v>
      </c>
      <c r="G18" s="20">
        <v>462535.47</v>
      </c>
      <c r="H18" s="20">
        <f t="shared" si="4"/>
        <v>121395.46999999997</v>
      </c>
      <c r="I18" s="7" t="s">
        <v>28</v>
      </c>
    </row>
    <row r="19" spans="1:9" ht="20.399999999999999" x14ac:dyDescent="0.2">
      <c r="A19" s="18"/>
      <c r="B19" s="19" t="s">
        <v>5</v>
      </c>
      <c r="C19" s="20">
        <v>21617856.199999999</v>
      </c>
      <c r="D19" s="20">
        <v>24463.8</v>
      </c>
      <c r="E19" s="20">
        <f>C19+D19</f>
        <v>21642320</v>
      </c>
      <c r="F19" s="20">
        <v>21642320</v>
      </c>
      <c r="G19" s="20">
        <v>21642320</v>
      </c>
      <c r="H19" s="20">
        <f t="shared" si="4"/>
        <v>24463.800000000745</v>
      </c>
      <c r="I19" s="7" t="s">
        <v>30</v>
      </c>
    </row>
    <row r="20" spans="1:9" x14ac:dyDescent="0.2">
      <c r="A20" s="18"/>
      <c r="B20" s="19"/>
      <c r="C20" s="20"/>
      <c r="D20" s="20"/>
      <c r="E20" s="20"/>
      <c r="F20" s="20"/>
      <c r="G20" s="20"/>
      <c r="H20" s="20"/>
      <c r="I20" s="7" t="s">
        <v>7</v>
      </c>
    </row>
    <row r="21" spans="1:9" x14ac:dyDescent="0.2">
      <c r="A21" s="22" t="s">
        <v>40</v>
      </c>
      <c r="B21" s="23"/>
      <c r="C21" s="21">
        <f t="shared" ref="C21:H21" si="5">SUM(C22)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7" t="s">
        <v>7</v>
      </c>
    </row>
    <row r="22" spans="1:9" x14ac:dyDescent="0.2">
      <c r="A22" s="24"/>
      <c r="B22" s="19" t="s">
        <v>8</v>
      </c>
      <c r="C22" s="20">
        <v>0</v>
      </c>
      <c r="D22" s="20">
        <v>0</v>
      </c>
      <c r="E22" s="20">
        <f>C22+D22</f>
        <v>0</v>
      </c>
      <c r="F22" s="20">
        <v>0</v>
      </c>
      <c r="G22" s="20">
        <v>0</v>
      </c>
      <c r="H22" s="20">
        <f>G22-C22</f>
        <v>0</v>
      </c>
      <c r="I22" s="7" t="s">
        <v>31</v>
      </c>
    </row>
    <row r="23" spans="1:9" x14ac:dyDescent="0.2">
      <c r="A23" s="25"/>
      <c r="B23" s="26" t="s">
        <v>6</v>
      </c>
      <c r="C23" s="9">
        <f>SUM(C21+C15+C5)</f>
        <v>21958996.199999999</v>
      </c>
      <c r="D23" s="9">
        <f t="shared" ref="D23:H23" si="6">SUM(D21+D15+D5)</f>
        <v>29765725.229999997</v>
      </c>
      <c r="E23" s="9">
        <f t="shared" si="6"/>
        <v>51724721.43</v>
      </c>
      <c r="F23" s="9">
        <f t="shared" si="6"/>
        <v>45252926.120000005</v>
      </c>
      <c r="G23" s="9">
        <f t="shared" si="6"/>
        <v>45252926.120000005</v>
      </c>
      <c r="H23" s="10">
        <f t="shared" si="6"/>
        <v>23293929.920000002</v>
      </c>
      <c r="I23" s="7" t="s">
        <v>7</v>
      </c>
    </row>
    <row r="24" spans="1:9" x14ac:dyDescent="0.2">
      <c r="A24" s="27"/>
      <c r="B24" s="11"/>
      <c r="C24" s="12"/>
      <c r="D24" s="12"/>
      <c r="E24" s="12"/>
      <c r="F24" s="13" t="s">
        <v>32</v>
      </c>
      <c r="G24" s="28"/>
      <c r="H24" s="14"/>
      <c r="I24" s="7" t="s">
        <v>7</v>
      </c>
    </row>
  </sheetData>
  <sheetProtection formatCells="0" formatColumns="0" formatRows="0" insertRows="0" autoFilter="0"/>
  <mergeCells count="5">
    <mergeCell ref="A1:H1"/>
    <mergeCell ref="A15:B15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EAIF</vt:lpstr>
      <vt:lpstr>EAIF!Área_de_impresión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2020-01-16T19:02:07Z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